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OLOG\Desktop\MT\"/>
    </mc:Choice>
  </mc:AlternateContent>
  <xr:revisionPtr revIDLastSave="0" documentId="13_ncr:1_{7BBA2146-7B9D-4C32-A35B-9B0991C3B2B1}" xr6:coauthVersionLast="47" xr6:coauthVersionMax="47" xr10:uidLastSave="{00000000-0000-0000-0000-000000000000}"/>
  <bookViews>
    <workbookView xWindow="-108" yWindow="-108" windowWidth="23256" windowHeight="12456" xr2:uid="{34CBBC1A-E935-4F38-A466-D2E919E4043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" i="1" l="1"/>
  <c r="R34" i="1"/>
  <c r="R35" i="1"/>
  <c r="R36" i="1"/>
  <c r="R37" i="1"/>
  <c r="P33" i="1"/>
  <c r="P34" i="1"/>
  <c r="P35" i="1"/>
  <c r="P36" i="1"/>
  <c r="P37" i="1"/>
  <c r="N33" i="1"/>
  <c r="N34" i="1"/>
  <c r="N35" i="1"/>
  <c r="N36" i="1"/>
  <c r="N37" i="1"/>
  <c r="L36" i="1"/>
  <c r="J33" i="1"/>
  <c r="J34" i="1"/>
  <c r="J35" i="1"/>
  <c r="J36" i="1"/>
  <c r="H35" i="1"/>
  <c r="K35" i="1"/>
  <c r="L35" i="1"/>
  <c r="H33" i="1"/>
  <c r="K33" i="1"/>
  <c r="L33" i="1"/>
  <c r="K34" i="1"/>
  <c r="L34" i="1" s="1"/>
  <c r="H34" i="1"/>
  <c r="H37" i="1"/>
  <c r="J37" i="1" s="1"/>
  <c r="K37" i="1"/>
  <c r="L37" i="1" s="1"/>
  <c r="K13" i="1"/>
  <c r="P23" i="1"/>
  <c r="R23" i="1" s="1"/>
  <c r="P19" i="1"/>
  <c r="R19" i="1" s="1"/>
  <c r="K23" i="1"/>
  <c r="L23" i="1" s="1"/>
  <c r="N23" i="1" s="1"/>
  <c r="K19" i="1"/>
  <c r="L19" i="1" s="1"/>
  <c r="N19" i="1" s="1"/>
  <c r="H23" i="1"/>
  <c r="J23" i="1" s="1"/>
  <c r="H19" i="1"/>
  <c r="J19" i="1" s="1"/>
  <c r="K28" i="1"/>
  <c r="K21" i="1"/>
  <c r="K25" i="1"/>
  <c r="K30" i="1"/>
  <c r="K20" i="1"/>
  <c r="K32" i="1"/>
  <c r="K17" i="1"/>
  <c r="K18" i="1"/>
  <c r="K14" i="1"/>
  <c r="K15" i="1"/>
  <c r="K22" i="1"/>
  <c r="K31" i="1"/>
  <c r="K24" i="1"/>
  <c r="K26" i="1"/>
  <c r="K29" i="1"/>
  <c r="K27" i="1"/>
  <c r="K16" i="1"/>
  <c r="L13" i="1" l="1"/>
  <c r="M38" i="1"/>
  <c r="I38" i="1"/>
  <c r="P27" i="1"/>
  <c r="R27" i="1" s="1"/>
  <c r="L27" i="1"/>
  <c r="N27" i="1" s="1"/>
  <c r="H27" i="1"/>
  <c r="J27" i="1" s="1"/>
  <c r="P29" i="1"/>
  <c r="R29" i="1" s="1"/>
  <c r="L29" i="1"/>
  <c r="N29" i="1" s="1"/>
  <c r="H29" i="1"/>
  <c r="J29" i="1" s="1"/>
  <c r="P26" i="1"/>
  <c r="R26" i="1" s="1"/>
  <c r="L26" i="1"/>
  <c r="N26" i="1" s="1"/>
  <c r="H26" i="1"/>
  <c r="J26" i="1" s="1"/>
  <c r="P24" i="1"/>
  <c r="R24" i="1" s="1"/>
  <c r="L24" i="1"/>
  <c r="N24" i="1" s="1"/>
  <c r="H24" i="1"/>
  <c r="J24" i="1" s="1"/>
  <c r="P31" i="1"/>
  <c r="R31" i="1" s="1"/>
  <c r="L31" i="1"/>
  <c r="N31" i="1" s="1"/>
  <c r="H31" i="1"/>
  <c r="J31" i="1" s="1"/>
  <c r="P22" i="1"/>
  <c r="R22" i="1" s="1"/>
  <c r="L22" i="1"/>
  <c r="N22" i="1" s="1"/>
  <c r="H22" i="1"/>
  <c r="J22" i="1" s="1"/>
  <c r="P15" i="1"/>
  <c r="R15" i="1" s="1"/>
  <c r="L15" i="1"/>
  <c r="N15" i="1" s="1"/>
  <c r="H15" i="1"/>
  <c r="J15" i="1" s="1"/>
  <c r="P14" i="1"/>
  <c r="R14" i="1" s="1"/>
  <c r="L14" i="1"/>
  <c r="N14" i="1" s="1"/>
  <c r="H14" i="1"/>
  <c r="J14" i="1" s="1"/>
  <c r="P18" i="1"/>
  <c r="R18" i="1" s="1"/>
  <c r="L18" i="1"/>
  <c r="N18" i="1" s="1"/>
  <c r="H18" i="1"/>
  <c r="J18" i="1" s="1"/>
  <c r="P17" i="1"/>
  <c r="R17" i="1" s="1"/>
  <c r="L17" i="1"/>
  <c r="N17" i="1" s="1"/>
  <c r="H17" i="1"/>
  <c r="J17" i="1" s="1"/>
  <c r="P32" i="1"/>
  <c r="R32" i="1" s="1"/>
  <c r="L32" i="1"/>
  <c r="N32" i="1" s="1"/>
  <c r="H32" i="1"/>
  <c r="J32" i="1" s="1"/>
  <c r="P20" i="1"/>
  <c r="R20" i="1" s="1"/>
  <c r="L20" i="1"/>
  <c r="N20" i="1" s="1"/>
  <c r="H20" i="1"/>
  <c r="J20" i="1" s="1"/>
  <c r="P30" i="1"/>
  <c r="R30" i="1" s="1"/>
  <c r="L30" i="1"/>
  <c r="N30" i="1" s="1"/>
  <c r="H30" i="1"/>
  <c r="J30" i="1" s="1"/>
  <c r="P25" i="1"/>
  <c r="R25" i="1" s="1"/>
  <c r="L25" i="1"/>
  <c r="N25" i="1" s="1"/>
  <c r="H25" i="1"/>
  <c r="J25" i="1" s="1"/>
  <c r="P21" i="1"/>
  <c r="R21" i="1" s="1"/>
  <c r="L21" i="1"/>
  <c r="N21" i="1" s="1"/>
  <c r="H21" i="1"/>
  <c r="J21" i="1" s="1"/>
  <c r="P28" i="1"/>
  <c r="R28" i="1" s="1"/>
  <c r="L28" i="1"/>
  <c r="N28" i="1" s="1"/>
  <c r="H28" i="1"/>
  <c r="J28" i="1" s="1"/>
  <c r="P16" i="1"/>
  <c r="R16" i="1" s="1"/>
  <c r="L16" i="1"/>
  <c r="N16" i="1" s="1"/>
  <c r="H16" i="1"/>
  <c r="J16" i="1" s="1"/>
  <c r="P13" i="1"/>
  <c r="R13" i="1" s="1"/>
  <c r="H13" i="1"/>
  <c r="L38" i="1" l="1"/>
  <c r="J13" i="1"/>
  <c r="J38" i="1" s="1"/>
  <c r="H38" i="1"/>
  <c r="Q38" i="1"/>
  <c r="N13" i="1"/>
  <c r="P38" i="1" l="1"/>
</calcChain>
</file>

<file path=xl/sharedStrings.xml><?xml version="1.0" encoding="utf-8"?>
<sst xmlns="http://schemas.openxmlformats.org/spreadsheetml/2006/main" count="122" uniqueCount="91">
  <si>
    <t>Załacznik nr 2A do SWZ</t>
  </si>
  <si>
    <t>....................................................................................</t>
  </si>
  <si>
    <t>……………………………………………………</t>
  </si>
  <si>
    <t>pieczęć Wykonawcy (nazwa firmy, adres)</t>
  </si>
  <si>
    <t>miejscowość, data</t>
  </si>
  <si>
    <t xml:space="preserve">KALKULACJA CENY OFERTOWEJ  </t>
  </si>
  <si>
    <t>Dostawa mięsa, wędlin i drobiu</t>
  </si>
  <si>
    <t>Lp.</t>
  </si>
  <si>
    <t>Asortyment</t>
  </si>
  <si>
    <t>Jedn. miary</t>
  </si>
  <si>
    <t>Cena jedn. netto [zł/kg]</t>
  </si>
  <si>
    <t>Stawka podatku VAT [%]</t>
  </si>
  <si>
    <t>ZAMÓWIENIE PODSTAWOWE</t>
  </si>
  <si>
    <t>ZAMÓWIENIE W RAMACH PRAWA OPCJI</t>
  </si>
  <si>
    <t>Ilość</t>
  </si>
  <si>
    <t>Wartość netto [zł]</t>
  </si>
  <si>
    <t>Kwota podatku VAT [zł]</t>
  </si>
  <si>
    <t xml:space="preserve">Wartość brutto [zł] </t>
  </si>
  <si>
    <t>kol. 1</t>
  </si>
  <si>
    <t>kol. 2</t>
  </si>
  <si>
    <t>kol. 3</t>
  </si>
  <si>
    <t>kol. 4</t>
  </si>
  <si>
    <t>kol. 5</t>
  </si>
  <si>
    <t>kol. 6</t>
  </si>
  <si>
    <t>kol. 7</t>
  </si>
  <si>
    <t>kol. 8</t>
  </si>
  <si>
    <t>kol. 9</t>
  </si>
  <si>
    <t>kol. 10</t>
  </si>
  <si>
    <t>kol. 11</t>
  </si>
  <si>
    <t>kol. 12</t>
  </si>
  <si>
    <t>kol. 13</t>
  </si>
  <si>
    <t>kol. 14</t>
  </si>
  <si>
    <t>kol. 15</t>
  </si>
  <si>
    <t>kol. 16</t>
  </si>
  <si>
    <t>kol. 17</t>
  </si>
  <si>
    <t>1.</t>
  </si>
  <si>
    <t>Boczek wędzony, surowy b/ż świeży</t>
  </si>
  <si>
    <t>kg</t>
  </si>
  <si>
    <t>2.</t>
  </si>
  <si>
    <t>Karkówka extra b/k</t>
  </si>
  <si>
    <t>3.</t>
  </si>
  <si>
    <t>Smalec kostka bez dodatków</t>
  </si>
  <si>
    <t>4.</t>
  </si>
  <si>
    <t>Łopatka extra, mielona, świeża</t>
  </si>
  <si>
    <t>5.</t>
  </si>
  <si>
    <t>Schab extra b/k</t>
  </si>
  <si>
    <t>6.</t>
  </si>
  <si>
    <t>7.</t>
  </si>
  <si>
    <t>Ligawa wieprzowa gat. 1</t>
  </si>
  <si>
    <t>8.</t>
  </si>
  <si>
    <t>Wołowina z kością - szponder</t>
  </si>
  <si>
    <t>9.</t>
  </si>
  <si>
    <t>Kiełbasa Sląska wieprzowa, wędzona, parzona zawartość mięsa min 78%</t>
  </si>
  <si>
    <t>10.</t>
  </si>
  <si>
    <t>Kiełbasa szynkowa extra, wieprzowa, wędzona, zawartość mięsa min 78%</t>
  </si>
  <si>
    <t>11.</t>
  </si>
  <si>
    <t>Filet z indyka b/s świeży</t>
  </si>
  <si>
    <t>12.</t>
  </si>
  <si>
    <t>Filet z kurczaka b/s świeży</t>
  </si>
  <si>
    <t>13.</t>
  </si>
  <si>
    <t>Pałka z kurczaka świeża</t>
  </si>
  <si>
    <t>14.</t>
  </si>
  <si>
    <t>Udka z kurczaka świeże</t>
  </si>
  <si>
    <t>15.</t>
  </si>
  <si>
    <t>Porcja rosołowa korpus, świeża</t>
  </si>
  <si>
    <t>16.</t>
  </si>
  <si>
    <t>Skrzydełka z kurczaka świeże</t>
  </si>
  <si>
    <t>17.</t>
  </si>
  <si>
    <t>Szyje z indyka świeże</t>
  </si>
  <si>
    <t>18.</t>
  </si>
  <si>
    <t>Skrzydła z indyka</t>
  </si>
  <si>
    <t>RAZEM*</t>
  </si>
  <si>
    <t>…………………………………………………   
(dokument należy podpisać kwalifikowanym podpisem elektronicznym lub podpisem osobistym lub zaufanym przez osobę lub osoby umocowane do złożenia podpisu w imieniu Wykonawcy )</t>
  </si>
  <si>
    <t>RAZEM: ZAMÓWIENIE PODSTAWOWE + OPCJA</t>
  </si>
  <si>
    <t>19.</t>
  </si>
  <si>
    <t>20.</t>
  </si>
  <si>
    <t>Polędwiczki wieprzowe (mięso)</t>
  </si>
  <si>
    <t>Kości wędzone (karkówkowe)</t>
  </si>
  <si>
    <t>21.</t>
  </si>
  <si>
    <t xml:space="preserve">Mięso mielone wołowe świeże </t>
  </si>
  <si>
    <t>Kiełbasa krucha</t>
  </si>
  <si>
    <t>22.</t>
  </si>
  <si>
    <t>Cena jedn. Brutto [zł/kg]</t>
  </si>
  <si>
    <t>Kiełbasa chłopska</t>
  </si>
  <si>
    <t>23.</t>
  </si>
  <si>
    <t>24.</t>
  </si>
  <si>
    <t>25.</t>
  </si>
  <si>
    <t>Szynka-myszka b/k (kulka) extra, świeża gat. 1</t>
  </si>
  <si>
    <t>Stekowana karkówka wieprzowa (porcja ok. 0,130g)</t>
  </si>
  <si>
    <t>Stekowany schab wieprzowy (porcja ok.  0,130 g)</t>
  </si>
  <si>
    <t>Znak sprawy: ZSE.271…...2024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</si>
</sst>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_-* #,##0.00\ [$zł-415]_-;\-* #,##0.00\ [$zł-415]_-;_-* &quot;-&quot;??\ [$zł-415]_-;_-@_-"/>
  </numFmts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i/>
      <sz val="8"/>
      <name val="Arial"/>
      <family val="2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sz val="10"/>
      <color rgb="FFFF0000"/>
      <name val="Arial"/>
      <family val="2"/>
      <charset val="238"/>
    </font>
    <font>
      <i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164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8" fontId="13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5102D-6881-408F-A16C-693F22E1C7A6}">
  <dimension ref="A1:S39"/>
  <sheetViews>
    <sheetView tabSelected="1" topLeftCell="A2" workbookViewId="0">
      <selection activeCell="M6" sqref="M6"/>
    </sheetView>
  </sheetViews>
  <sheetFormatPr defaultRowHeight="14.4" x14ac:dyDescent="0.3"/>
  <cols>
    <col min="1" max="1" width="7.21875" customWidth="1"/>
    <col min="2" max="2" width="12.44140625" customWidth="1"/>
    <col min="8" max="8" width="12.77734375" customWidth="1"/>
    <col min="10" max="10" width="12.44140625" customWidth="1"/>
    <col min="12" max="12" width="13.5546875" customWidth="1"/>
    <col min="14" max="14" width="15.21875" customWidth="1"/>
    <col min="16" max="16" width="13.109375" customWidth="1"/>
    <col min="18" max="18" width="12.109375" customWidth="1"/>
  </cols>
  <sheetData>
    <row r="1" spans="1:18" x14ac:dyDescent="0.3">
      <c r="A1" s="1"/>
      <c r="B1" s="2" t="s">
        <v>90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5"/>
      <c r="O1" s="14" t="s">
        <v>0</v>
      </c>
      <c r="P1" s="14"/>
      <c r="Q1" s="14"/>
      <c r="R1" s="14"/>
    </row>
    <row r="2" spans="1:18" x14ac:dyDescent="0.3">
      <c r="A2" s="1"/>
      <c r="B2" s="2"/>
      <c r="C2" s="3"/>
      <c r="D2" s="3"/>
      <c r="E2" s="3"/>
      <c r="N2" s="6"/>
    </row>
    <row r="3" spans="1:18" x14ac:dyDescent="0.3">
      <c r="A3" s="1"/>
      <c r="B3" s="5"/>
      <c r="C3" s="3"/>
      <c r="D3" s="3"/>
      <c r="E3" s="3"/>
    </row>
    <row r="4" spans="1:18" x14ac:dyDescent="0.3">
      <c r="A4" s="1"/>
      <c r="B4" s="15" t="s">
        <v>1</v>
      </c>
      <c r="C4" s="15"/>
      <c r="D4" s="15"/>
      <c r="E4" s="15"/>
      <c r="F4" s="15"/>
      <c r="O4" s="15" t="s">
        <v>2</v>
      </c>
      <c r="P4" s="15"/>
      <c r="Q4" s="15"/>
      <c r="R4" s="15"/>
    </row>
    <row r="5" spans="1:18" x14ac:dyDescent="0.3">
      <c r="A5" s="1"/>
      <c r="B5" s="16" t="s">
        <v>3</v>
      </c>
      <c r="C5" s="16"/>
      <c r="D5" s="16"/>
      <c r="E5" s="16"/>
      <c r="F5" s="16"/>
      <c r="G5" s="7"/>
      <c r="H5" s="7"/>
      <c r="I5" s="7"/>
      <c r="J5" s="7"/>
      <c r="K5" s="7"/>
      <c r="L5" s="7"/>
      <c r="M5" s="7"/>
      <c r="N5" s="6"/>
      <c r="O5" s="17" t="s">
        <v>4</v>
      </c>
      <c r="P5" s="17"/>
      <c r="Q5" s="17"/>
      <c r="R5" s="17"/>
    </row>
    <row r="6" spans="1:18" x14ac:dyDescent="0.3">
      <c r="A6" s="1"/>
      <c r="B6" s="5"/>
      <c r="C6" s="3"/>
      <c r="D6" s="3"/>
      <c r="E6" s="3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</row>
    <row r="7" spans="1:18" x14ac:dyDescent="0.3">
      <c r="A7" s="19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ht="15.6" x14ac:dyDescent="0.3">
      <c r="A9" s="20" t="s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26.4" customHeight="1" x14ac:dyDescent="0.3">
      <c r="A10" s="22" t="s">
        <v>7</v>
      </c>
      <c r="B10" s="22" t="s">
        <v>8</v>
      </c>
      <c r="C10" s="22" t="s">
        <v>9</v>
      </c>
      <c r="D10" s="22" t="s">
        <v>10</v>
      </c>
      <c r="E10" s="23" t="s">
        <v>82</v>
      </c>
      <c r="F10" s="22" t="s">
        <v>11</v>
      </c>
      <c r="G10" s="22" t="s">
        <v>12</v>
      </c>
      <c r="H10" s="22"/>
      <c r="I10" s="22"/>
      <c r="J10" s="22"/>
      <c r="K10" s="22" t="s">
        <v>13</v>
      </c>
      <c r="L10" s="22"/>
      <c r="M10" s="22"/>
      <c r="N10" s="22"/>
      <c r="O10" s="24" t="s">
        <v>73</v>
      </c>
      <c r="P10" s="24"/>
      <c r="Q10" s="24"/>
      <c r="R10" s="24"/>
    </row>
    <row r="11" spans="1:18" ht="36" x14ac:dyDescent="0.3">
      <c r="A11" s="22"/>
      <c r="B11" s="22"/>
      <c r="C11" s="22"/>
      <c r="D11" s="22"/>
      <c r="E11" s="25"/>
      <c r="F11" s="22"/>
      <c r="G11" s="26" t="s">
        <v>14</v>
      </c>
      <c r="H11" s="26" t="s">
        <v>15</v>
      </c>
      <c r="I11" s="26" t="s">
        <v>16</v>
      </c>
      <c r="J11" s="26" t="s">
        <v>17</v>
      </c>
      <c r="K11" s="26" t="s">
        <v>14</v>
      </c>
      <c r="L11" s="26" t="s">
        <v>15</v>
      </c>
      <c r="M11" s="26" t="s">
        <v>16</v>
      </c>
      <c r="N11" s="26" t="s">
        <v>17</v>
      </c>
      <c r="O11" s="26" t="s">
        <v>14</v>
      </c>
      <c r="P11" s="26" t="s">
        <v>15</v>
      </c>
      <c r="Q11" s="26" t="s">
        <v>16</v>
      </c>
      <c r="R11" s="26" t="s">
        <v>17</v>
      </c>
    </row>
    <row r="12" spans="1:18" x14ac:dyDescent="0.3">
      <c r="A12" s="21" t="s">
        <v>18</v>
      </c>
      <c r="B12" s="21" t="s">
        <v>19</v>
      </c>
      <c r="C12" s="21" t="s">
        <v>20</v>
      </c>
      <c r="D12" s="21" t="s">
        <v>21</v>
      </c>
      <c r="E12" s="21"/>
      <c r="F12" s="21" t="s">
        <v>22</v>
      </c>
      <c r="G12" s="21" t="s">
        <v>23</v>
      </c>
      <c r="H12" s="21" t="s">
        <v>24</v>
      </c>
      <c r="I12" s="21" t="s">
        <v>25</v>
      </c>
      <c r="J12" s="21" t="s">
        <v>26</v>
      </c>
      <c r="K12" s="21" t="s">
        <v>27</v>
      </c>
      <c r="L12" s="21" t="s">
        <v>28</v>
      </c>
      <c r="M12" s="21" t="s">
        <v>29</v>
      </c>
      <c r="N12" s="21" t="s">
        <v>30</v>
      </c>
      <c r="O12" s="21" t="s">
        <v>31</v>
      </c>
      <c r="P12" s="21" t="s">
        <v>32</v>
      </c>
      <c r="Q12" s="21" t="s">
        <v>33</v>
      </c>
      <c r="R12" s="21" t="s">
        <v>34</v>
      </c>
    </row>
    <row r="13" spans="1:18" ht="45.6" x14ac:dyDescent="0.3">
      <c r="A13" s="27" t="s">
        <v>35</v>
      </c>
      <c r="B13" s="28" t="s">
        <v>36</v>
      </c>
      <c r="C13" s="29" t="s">
        <v>37</v>
      </c>
      <c r="D13" s="30"/>
      <c r="E13" s="30"/>
      <c r="F13" s="31">
        <v>0</v>
      </c>
      <c r="G13" s="29">
        <v>230</v>
      </c>
      <c r="H13" s="30">
        <f t="shared" ref="H13:H37" si="0">ROUND(D13*G13,2)</f>
        <v>0</v>
      </c>
      <c r="I13" s="31">
        <v>0</v>
      </c>
      <c r="J13" s="30">
        <f t="shared" ref="J13:J18" si="1">SUM(H13+I13)</f>
        <v>0</v>
      </c>
      <c r="K13" s="27">
        <f t="shared" ref="K13:K37" si="2">G13*25%</f>
        <v>57.5</v>
      </c>
      <c r="L13" s="30">
        <f t="shared" ref="L13:L37" si="3">ROUND(K13*D13,2)</f>
        <v>0</v>
      </c>
      <c r="M13" s="31">
        <v>0</v>
      </c>
      <c r="N13" s="30">
        <f t="shared" ref="N13:N37" si="4">SUM(M13,L13)</f>
        <v>0</v>
      </c>
      <c r="O13" s="32"/>
      <c r="P13" s="31">
        <f t="shared" ref="P13:P37" si="5">ROUND(O13*D13,2)</f>
        <v>0</v>
      </c>
      <c r="Q13" s="31">
        <v>0</v>
      </c>
      <c r="R13" s="31">
        <f t="shared" ref="R13:R37" si="6">SUM(P13,Q13)</f>
        <v>0</v>
      </c>
    </row>
    <row r="14" spans="1:18" ht="22.8" x14ac:dyDescent="0.3">
      <c r="A14" s="27" t="s">
        <v>38</v>
      </c>
      <c r="B14" s="28" t="s">
        <v>56</v>
      </c>
      <c r="C14" s="33" t="s">
        <v>37</v>
      </c>
      <c r="D14" s="34"/>
      <c r="E14" s="34"/>
      <c r="F14" s="35">
        <v>0</v>
      </c>
      <c r="G14" s="33">
        <v>240</v>
      </c>
      <c r="H14" s="34">
        <f t="shared" si="0"/>
        <v>0</v>
      </c>
      <c r="I14" s="35">
        <v>0</v>
      </c>
      <c r="J14" s="34">
        <f t="shared" si="1"/>
        <v>0</v>
      </c>
      <c r="K14" s="27">
        <f t="shared" si="2"/>
        <v>60</v>
      </c>
      <c r="L14" s="34">
        <f t="shared" si="3"/>
        <v>0</v>
      </c>
      <c r="M14" s="35">
        <v>0</v>
      </c>
      <c r="N14" s="34">
        <f t="shared" si="4"/>
        <v>0</v>
      </c>
      <c r="O14" s="33"/>
      <c r="P14" s="35">
        <f t="shared" si="5"/>
        <v>0</v>
      </c>
      <c r="Q14" s="35">
        <v>0</v>
      </c>
      <c r="R14" s="35">
        <f t="shared" si="6"/>
        <v>0</v>
      </c>
    </row>
    <row r="15" spans="1:18" ht="22.8" x14ac:dyDescent="0.3">
      <c r="A15" s="27" t="s">
        <v>40</v>
      </c>
      <c r="B15" s="28" t="s">
        <v>58</v>
      </c>
      <c r="C15" s="33" t="s">
        <v>37</v>
      </c>
      <c r="D15" s="34"/>
      <c r="E15" s="34"/>
      <c r="F15" s="35">
        <v>0</v>
      </c>
      <c r="G15" s="33">
        <v>1600</v>
      </c>
      <c r="H15" s="34">
        <f t="shared" si="0"/>
        <v>0</v>
      </c>
      <c r="I15" s="35">
        <v>0</v>
      </c>
      <c r="J15" s="34">
        <f t="shared" si="1"/>
        <v>0</v>
      </c>
      <c r="K15" s="27">
        <f t="shared" si="2"/>
        <v>400</v>
      </c>
      <c r="L15" s="34">
        <f t="shared" si="3"/>
        <v>0</v>
      </c>
      <c r="M15" s="35">
        <v>0</v>
      </c>
      <c r="N15" s="34">
        <f t="shared" si="4"/>
        <v>0</v>
      </c>
      <c r="O15" s="33"/>
      <c r="P15" s="35">
        <f t="shared" si="5"/>
        <v>0</v>
      </c>
      <c r="Q15" s="35">
        <v>0</v>
      </c>
      <c r="R15" s="35">
        <f t="shared" si="6"/>
        <v>0</v>
      </c>
    </row>
    <row r="16" spans="1:18" ht="22.8" x14ac:dyDescent="0.3">
      <c r="A16" s="27" t="s">
        <v>42</v>
      </c>
      <c r="B16" s="28" t="s">
        <v>39</v>
      </c>
      <c r="C16" s="33" t="s">
        <v>37</v>
      </c>
      <c r="D16" s="34"/>
      <c r="E16" s="34"/>
      <c r="F16" s="35">
        <v>0</v>
      </c>
      <c r="G16" s="33">
        <v>200</v>
      </c>
      <c r="H16" s="34">
        <f t="shared" si="0"/>
        <v>0</v>
      </c>
      <c r="I16" s="35">
        <v>0</v>
      </c>
      <c r="J16" s="34">
        <f t="shared" si="1"/>
        <v>0</v>
      </c>
      <c r="K16" s="27">
        <f t="shared" si="2"/>
        <v>50</v>
      </c>
      <c r="L16" s="34">
        <f t="shared" si="3"/>
        <v>0</v>
      </c>
      <c r="M16" s="35">
        <v>0</v>
      </c>
      <c r="N16" s="34">
        <f t="shared" si="4"/>
        <v>0</v>
      </c>
      <c r="O16" s="33"/>
      <c r="P16" s="35">
        <f t="shared" si="5"/>
        <v>0</v>
      </c>
      <c r="Q16" s="35">
        <v>0</v>
      </c>
      <c r="R16" s="35">
        <f t="shared" si="6"/>
        <v>0</v>
      </c>
    </row>
    <row r="17" spans="1:18" ht="68.400000000000006" x14ac:dyDescent="0.3">
      <c r="A17" s="27" t="s">
        <v>44</v>
      </c>
      <c r="B17" s="28" t="s">
        <v>52</v>
      </c>
      <c r="C17" s="33" t="s">
        <v>37</v>
      </c>
      <c r="D17" s="34"/>
      <c r="E17" s="34"/>
      <c r="F17" s="35">
        <v>0</v>
      </c>
      <c r="G17" s="33">
        <v>300</v>
      </c>
      <c r="H17" s="34">
        <f t="shared" si="0"/>
        <v>0</v>
      </c>
      <c r="I17" s="35">
        <v>0</v>
      </c>
      <c r="J17" s="34">
        <f t="shared" si="1"/>
        <v>0</v>
      </c>
      <c r="K17" s="27">
        <f t="shared" si="2"/>
        <v>75</v>
      </c>
      <c r="L17" s="34">
        <f t="shared" si="3"/>
        <v>0</v>
      </c>
      <c r="M17" s="35">
        <v>0</v>
      </c>
      <c r="N17" s="34">
        <f t="shared" si="4"/>
        <v>0</v>
      </c>
      <c r="O17" s="33"/>
      <c r="P17" s="35">
        <f t="shared" si="5"/>
        <v>0</v>
      </c>
      <c r="Q17" s="35">
        <v>0</v>
      </c>
      <c r="R17" s="35">
        <f t="shared" si="6"/>
        <v>0</v>
      </c>
    </row>
    <row r="18" spans="1:18" ht="68.400000000000006" x14ac:dyDescent="0.3">
      <c r="A18" s="27" t="s">
        <v>46</v>
      </c>
      <c r="B18" s="28" t="s">
        <v>54</v>
      </c>
      <c r="C18" s="33" t="s">
        <v>37</v>
      </c>
      <c r="D18" s="34"/>
      <c r="E18" s="34"/>
      <c r="F18" s="35">
        <v>0</v>
      </c>
      <c r="G18" s="33">
        <v>200</v>
      </c>
      <c r="H18" s="34">
        <f t="shared" si="0"/>
        <v>0</v>
      </c>
      <c r="I18" s="35">
        <v>0</v>
      </c>
      <c r="J18" s="34">
        <f t="shared" si="1"/>
        <v>0</v>
      </c>
      <c r="K18" s="27">
        <f t="shared" si="2"/>
        <v>50</v>
      </c>
      <c r="L18" s="34">
        <f t="shared" si="3"/>
        <v>0</v>
      </c>
      <c r="M18" s="35">
        <v>0</v>
      </c>
      <c r="N18" s="34">
        <f t="shared" si="4"/>
        <v>0</v>
      </c>
      <c r="O18" s="33"/>
      <c r="P18" s="35">
        <f t="shared" si="5"/>
        <v>0</v>
      </c>
      <c r="Q18" s="35">
        <v>0</v>
      </c>
      <c r="R18" s="35">
        <f t="shared" si="6"/>
        <v>0</v>
      </c>
    </row>
    <row r="19" spans="1:18" ht="22.8" x14ac:dyDescent="0.3">
      <c r="A19" s="27" t="s">
        <v>47</v>
      </c>
      <c r="B19" s="28" t="s">
        <v>77</v>
      </c>
      <c r="C19" s="33" t="s">
        <v>37</v>
      </c>
      <c r="D19" s="34"/>
      <c r="E19" s="34"/>
      <c r="F19" s="35">
        <v>0</v>
      </c>
      <c r="G19" s="33">
        <v>100</v>
      </c>
      <c r="H19" s="34">
        <f t="shared" si="0"/>
        <v>0</v>
      </c>
      <c r="I19" s="35">
        <v>0</v>
      </c>
      <c r="J19" s="34">
        <f>H19+I19</f>
        <v>0</v>
      </c>
      <c r="K19" s="27">
        <f t="shared" si="2"/>
        <v>25</v>
      </c>
      <c r="L19" s="34">
        <f t="shared" si="3"/>
        <v>0</v>
      </c>
      <c r="M19" s="35">
        <v>0</v>
      </c>
      <c r="N19" s="34">
        <f t="shared" si="4"/>
        <v>0</v>
      </c>
      <c r="O19" s="33"/>
      <c r="P19" s="35">
        <f t="shared" si="5"/>
        <v>0</v>
      </c>
      <c r="Q19" s="35">
        <v>0</v>
      </c>
      <c r="R19" s="35">
        <f t="shared" si="6"/>
        <v>0</v>
      </c>
    </row>
    <row r="20" spans="1:18" ht="34.200000000000003" x14ac:dyDescent="0.3">
      <c r="A20" s="27" t="s">
        <v>49</v>
      </c>
      <c r="B20" s="28" t="s">
        <v>48</v>
      </c>
      <c r="C20" s="33" t="s">
        <v>37</v>
      </c>
      <c r="D20" s="34"/>
      <c r="E20" s="34"/>
      <c r="F20" s="35">
        <v>0</v>
      </c>
      <c r="G20" s="33">
        <v>300</v>
      </c>
      <c r="H20" s="34">
        <f t="shared" si="0"/>
        <v>0</v>
      </c>
      <c r="I20" s="35">
        <v>0</v>
      </c>
      <c r="J20" s="34">
        <f>SUM(H20+I20)</f>
        <v>0</v>
      </c>
      <c r="K20" s="27">
        <f t="shared" si="2"/>
        <v>75</v>
      </c>
      <c r="L20" s="34">
        <f t="shared" si="3"/>
        <v>0</v>
      </c>
      <c r="M20" s="35">
        <v>0</v>
      </c>
      <c r="N20" s="34">
        <f t="shared" si="4"/>
        <v>0</v>
      </c>
      <c r="O20" s="33"/>
      <c r="P20" s="35">
        <f t="shared" si="5"/>
        <v>0</v>
      </c>
      <c r="Q20" s="35">
        <v>0</v>
      </c>
      <c r="R20" s="35">
        <f t="shared" si="6"/>
        <v>0</v>
      </c>
    </row>
    <row r="21" spans="1:18" ht="22.8" x14ac:dyDescent="0.3">
      <c r="A21" s="27" t="s">
        <v>51</v>
      </c>
      <c r="B21" s="28" t="s">
        <v>43</v>
      </c>
      <c r="C21" s="33" t="s">
        <v>37</v>
      </c>
      <c r="D21" s="34"/>
      <c r="E21" s="34"/>
      <c r="F21" s="35">
        <v>0</v>
      </c>
      <c r="G21" s="33">
        <v>1000</v>
      </c>
      <c r="H21" s="34">
        <f t="shared" si="0"/>
        <v>0</v>
      </c>
      <c r="I21" s="35">
        <v>0</v>
      </c>
      <c r="J21" s="34">
        <f>SUM(H21+I21)</f>
        <v>0</v>
      </c>
      <c r="K21" s="27">
        <f t="shared" si="2"/>
        <v>250</v>
      </c>
      <c r="L21" s="34">
        <f t="shared" si="3"/>
        <v>0</v>
      </c>
      <c r="M21" s="35">
        <v>0</v>
      </c>
      <c r="N21" s="34">
        <f t="shared" si="4"/>
        <v>0</v>
      </c>
      <c r="O21" s="33"/>
      <c r="P21" s="35">
        <f t="shared" si="5"/>
        <v>0</v>
      </c>
      <c r="Q21" s="35">
        <v>0</v>
      </c>
      <c r="R21" s="35">
        <f t="shared" si="6"/>
        <v>0</v>
      </c>
    </row>
    <row r="22" spans="1:18" ht="34.200000000000003" x14ac:dyDescent="0.3">
      <c r="A22" s="27" t="s">
        <v>53</v>
      </c>
      <c r="B22" s="36" t="s">
        <v>60</v>
      </c>
      <c r="C22" s="33" t="s">
        <v>37</v>
      </c>
      <c r="D22" s="34"/>
      <c r="E22" s="34"/>
      <c r="F22" s="35">
        <v>0</v>
      </c>
      <c r="G22" s="33">
        <v>600</v>
      </c>
      <c r="H22" s="34">
        <f t="shared" si="0"/>
        <v>0</v>
      </c>
      <c r="I22" s="35">
        <v>0</v>
      </c>
      <c r="J22" s="34">
        <f>SUM(H22+I22)</f>
        <v>0</v>
      </c>
      <c r="K22" s="27">
        <f t="shared" si="2"/>
        <v>150</v>
      </c>
      <c r="L22" s="34">
        <f t="shared" si="3"/>
        <v>0</v>
      </c>
      <c r="M22" s="35">
        <v>0</v>
      </c>
      <c r="N22" s="34">
        <f t="shared" si="4"/>
        <v>0</v>
      </c>
      <c r="O22" s="33"/>
      <c r="P22" s="35">
        <f t="shared" si="5"/>
        <v>0</v>
      </c>
      <c r="Q22" s="35">
        <v>0</v>
      </c>
      <c r="R22" s="35">
        <f t="shared" si="6"/>
        <v>0</v>
      </c>
    </row>
    <row r="23" spans="1:18" ht="34.200000000000003" x14ac:dyDescent="0.3">
      <c r="A23" s="27" t="s">
        <v>55</v>
      </c>
      <c r="B23" s="28" t="s">
        <v>76</v>
      </c>
      <c r="C23" s="33" t="s">
        <v>37</v>
      </c>
      <c r="D23" s="34"/>
      <c r="E23" s="34"/>
      <c r="F23" s="35">
        <v>0</v>
      </c>
      <c r="G23" s="33">
        <v>300</v>
      </c>
      <c r="H23" s="34">
        <f t="shared" si="0"/>
        <v>0</v>
      </c>
      <c r="I23" s="35">
        <v>0</v>
      </c>
      <c r="J23" s="34">
        <f>H23+I23</f>
        <v>0</v>
      </c>
      <c r="K23" s="27">
        <f t="shared" si="2"/>
        <v>75</v>
      </c>
      <c r="L23" s="34">
        <f t="shared" si="3"/>
        <v>0</v>
      </c>
      <c r="M23" s="35">
        <v>0</v>
      </c>
      <c r="N23" s="34">
        <f t="shared" si="4"/>
        <v>0</v>
      </c>
      <c r="O23" s="33"/>
      <c r="P23" s="35">
        <f t="shared" si="5"/>
        <v>0</v>
      </c>
      <c r="Q23" s="35">
        <v>0</v>
      </c>
      <c r="R23" s="35">
        <f t="shared" si="6"/>
        <v>0</v>
      </c>
    </row>
    <row r="24" spans="1:18" ht="60" customHeight="1" x14ac:dyDescent="0.3">
      <c r="A24" s="27" t="s">
        <v>57</v>
      </c>
      <c r="B24" s="28" t="s">
        <v>64</v>
      </c>
      <c r="C24" s="33" t="s">
        <v>37</v>
      </c>
      <c r="D24" s="34"/>
      <c r="E24" s="34"/>
      <c r="F24" s="35">
        <v>0</v>
      </c>
      <c r="G24" s="33">
        <v>300</v>
      </c>
      <c r="H24" s="34">
        <f t="shared" si="0"/>
        <v>0</v>
      </c>
      <c r="I24" s="35">
        <v>0</v>
      </c>
      <c r="J24" s="34">
        <f>SUM(H24+I24)</f>
        <v>0</v>
      </c>
      <c r="K24" s="27">
        <f t="shared" si="2"/>
        <v>75</v>
      </c>
      <c r="L24" s="34">
        <f t="shared" si="3"/>
        <v>0</v>
      </c>
      <c r="M24" s="35">
        <v>0</v>
      </c>
      <c r="N24" s="34">
        <f t="shared" si="4"/>
        <v>0</v>
      </c>
      <c r="O24" s="33"/>
      <c r="P24" s="35">
        <f t="shared" si="5"/>
        <v>0</v>
      </c>
      <c r="Q24" s="35">
        <v>0</v>
      </c>
      <c r="R24" s="35">
        <f t="shared" si="6"/>
        <v>0</v>
      </c>
    </row>
    <row r="25" spans="1:18" x14ac:dyDescent="0.3">
      <c r="A25" s="27" t="s">
        <v>59</v>
      </c>
      <c r="B25" s="28" t="s">
        <v>45</v>
      </c>
      <c r="C25" s="33" t="s">
        <v>37</v>
      </c>
      <c r="D25" s="34"/>
      <c r="E25" s="34"/>
      <c r="F25" s="35">
        <v>0</v>
      </c>
      <c r="G25" s="33">
        <v>500</v>
      </c>
      <c r="H25" s="34">
        <f t="shared" si="0"/>
        <v>0</v>
      </c>
      <c r="I25" s="35">
        <v>0</v>
      </c>
      <c r="J25" s="34">
        <f>SUM(H25+I25)</f>
        <v>0</v>
      </c>
      <c r="K25" s="27">
        <f t="shared" si="2"/>
        <v>125</v>
      </c>
      <c r="L25" s="34">
        <f t="shared" si="3"/>
        <v>0</v>
      </c>
      <c r="M25" s="35">
        <v>0</v>
      </c>
      <c r="N25" s="34">
        <f t="shared" si="4"/>
        <v>0</v>
      </c>
      <c r="O25" s="33"/>
      <c r="P25" s="35">
        <f t="shared" si="5"/>
        <v>0</v>
      </c>
      <c r="Q25" s="35">
        <v>0</v>
      </c>
      <c r="R25" s="35">
        <f t="shared" si="6"/>
        <v>0</v>
      </c>
    </row>
    <row r="26" spans="1:18" ht="34.200000000000003" x14ac:dyDescent="0.3">
      <c r="A26" s="27" t="s">
        <v>61</v>
      </c>
      <c r="B26" s="28" t="s">
        <v>66</v>
      </c>
      <c r="C26" s="33" t="s">
        <v>37</v>
      </c>
      <c r="D26" s="34"/>
      <c r="E26" s="34"/>
      <c r="F26" s="35">
        <v>0</v>
      </c>
      <c r="G26" s="33">
        <v>30</v>
      </c>
      <c r="H26" s="34">
        <f t="shared" si="0"/>
        <v>0</v>
      </c>
      <c r="I26" s="35">
        <v>0</v>
      </c>
      <c r="J26" s="34">
        <f>H26+I26</f>
        <v>0</v>
      </c>
      <c r="K26" s="27">
        <f t="shared" si="2"/>
        <v>7.5</v>
      </c>
      <c r="L26" s="34">
        <f t="shared" si="3"/>
        <v>0</v>
      </c>
      <c r="M26" s="35">
        <v>0</v>
      </c>
      <c r="N26" s="34">
        <f t="shared" si="4"/>
        <v>0</v>
      </c>
      <c r="O26" s="33"/>
      <c r="P26" s="35">
        <f t="shared" si="5"/>
        <v>0</v>
      </c>
      <c r="Q26" s="35">
        <v>0</v>
      </c>
      <c r="R26" s="35">
        <f t="shared" si="6"/>
        <v>0</v>
      </c>
    </row>
    <row r="27" spans="1:18" ht="22.8" x14ac:dyDescent="0.3">
      <c r="A27" s="27" t="s">
        <v>63</v>
      </c>
      <c r="B27" s="28" t="s">
        <v>70</v>
      </c>
      <c r="C27" s="33" t="s">
        <v>37</v>
      </c>
      <c r="D27" s="34"/>
      <c r="E27" s="34"/>
      <c r="F27" s="35">
        <v>0</v>
      </c>
      <c r="G27" s="33">
        <v>15</v>
      </c>
      <c r="H27" s="34">
        <f t="shared" si="0"/>
        <v>0</v>
      </c>
      <c r="I27" s="35">
        <v>0</v>
      </c>
      <c r="J27" s="34">
        <f>H27+I27</f>
        <v>0</v>
      </c>
      <c r="K27" s="27">
        <f t="shared" si="2"/>
        <v>3.75</v>
      </c>
      <c r="L27" s="34">
        <f t="shared" si="3"/>
        <v>0</v>
      </c>
      <c r="M27" s="35">
        <v>0</v>
      </c>
      <c r="N27" s="34">
        <f t="shared" si="4"/>
        <v>0</v>
      </c>
      <c r="O27" s="33"/>
      <c r="P27" s="35">
        <f t="shared" si="5"/>
        <v>0</v>
      </c>
      <c r="Q27" s="35">
        <v>0</v>
      </c>
      <c r="R27" s="35">
        <f t="shared" si="6"/>
        <v>0</v>
      </c>
    </row>
    <row r="28" spans="1:18" ht="22.8" x14ac:dyDescent="0.3">
      <c r="A28" s="27" t="s">
        <v>65</v>
      </c>
      <c r="B28" s="28" t="s">
        <v>41</v>
      </c>
      <c r="C28" s="33" t="s">
        <v>37</v>
      </c>
      <c r="D28" s="34"/>
      <c r="E28" s="34"/>
      <c r="F28" s="35">
        <v>0</v>
      </c>
      <c r="G28" s="33">
        <v>25</v>
      </c>
      <c r="H28" s="34">
        <f t="shared" si="0"/>
        <v>0</v>
      </c>
      <c r="I28" s="35">
        <v>0</v>
      </c>
      <c r="J28" s="34">
        <f>SUM(H28+I28)</f>
        <v>0</v>
      </c>
      <c r="K28" s="27">
        <f t="shared" si="2"/>
        <v>6.25</v>
      </c>
      <c r="L28" s="34">
        <f t="shared" si="3"/>
        <v>0</v>
      </c>
      <c r="M28" s="35">
        <v>0</v>
      </c>
      <c r="N28" s="34">
        <f t="shared" si="4"/>
        <v>0</v>
      </c>
      <c r="O28" s="33"/>
      <c r="P28" s="35">
        <f t="shared" si="5"/>
        <v>0</v>
      </c>
      <c r="Q28" s="35">
        <v>0</v>
      </c>
      <c r="R28" s="35">
        <f t="shared" si="6"/>
        <v>0</v>
      </c>
    </row>
    <row r="29" spans="1:18" ht="22.8" x14ac:dyDescent="0.3">
      <c r="A29" s="27" t="s">
        <v>67</v>
      </c>
      <c r="B29" s="28" t="s">
        <v>68</v>
      </c>
      <c r="C29" s="33" t="s">
        <v>37</v>
      </c>
      <c r="D29" s="34"/>
      <c r="E29" s="34"/>
      <c r="F29" s="35">
        <v>0</v>
      </c>
      <c r="G29" s="33">
        <v>15</v>
      </c>
      <c r="H29" s="34">
        <f t="shared" si="0"/>
        <v>0</v>
      </c>
      <c r="I29" s="35">
        <v>0</v>
      </c>
      <c r="J29" s="34">
        <f>H29+I29</f>
        <v>0</v>
      </c>
      <c r="K29" s="27">
        <f t="shared" si="2"/>
        <v>3.75</v>
      </c>
      <c r="L29" s="34">
        <f t="shared" si="3"/>
        <v>0</v>
      </c>
      <c r="M29" s="35">
        <v>0</v>
      </c>
      <c r="N29" s="34">
        <f t="shared" si="4"/>
        <v>0</v>
      </c>
      <c r="O29" s="33"/>
      <c r="P29" s="35">
        <f t="shared" si="5"/>
        <v>0</v>
      </c>
      <c r="Q29" s="35">
        <v>0</v>
      </c>
      <c r="R29" s="35">
        <f t="shared" si="6"/>
        <v>0</v>
      </c>
    </row>
    <row r="30" spans="1:18" ht="58.2" customHeight="1" x14ac:dyDescent="0.3">
      <c r="A30" s="27" t="s">
        <v>69</v>
      </c>
      <c r="B30" s="28" t="s">
        <v>87</v>
      </c>
      <c r="C30" s="33" t="s">
        <v>37</v>
      </c>
      <c r="D30" s="34"/>
      <c r="E30" s="34"/>
      <c r="F30" s="35">
        <v>0</v>
      </c>
      <c r="G30" s="33">
        <v>200</v>
      </c>
      <c r="H30" s="34">
        <f t="shared" si="0"/>
        <v>0</v>
      </c>
      <c r="I30" s="35">
        <v>0</v>
      </c>
      <c r="J30" s="34">
        <f>SUM(H30+I30)</f>
        <v>0</v>
      </c>
      <c r="K30" s="27">
        <f t="shared" si="2"/>
        <v>50</v>
      </c>
      <c r="L30" s="34">
        <f t="shared" si="3"/>
        <v>0</v>
      </c>
      <c r="M30" s="35">
        <v>0</v>
      </c>
      <c r="N30" s="34">
        <f t="shared" si="4"/>
        <v>0</v>
      </c>
      <c r="O30" s="33"/>
      <c r="P30" s="35">
        <f t="shared" si="5"/>
        <v>0</v>
      </c>
      <c r="Q30" s="35">
        <v>0</v>
      </c>
      <c r="R30" s="35">
        <f t="shared" si="6"/>
        <v>0</v>
      </c>
    </row>
    <row r="31" spans="1:18" ht="56.4" customHeight="1" x14ac:dyDescent="0.3">
      <c r="A31" s="27" t="s">
        <v>74</v>
      </c>
      <c r="B31" s="28" t="s">
        <v>62</v>
      </c>
      <c r="C31" s="33" t="s">
        <v>37</v>
      </c>
      <c r="D31" s="34"/>
      <c r="E31" s="34"/>
      <c r="F31" s="35">
        <v>0</v>
      </c>
      <c r="G31" s="33">
        <v>200</v>
      </c>
      <c r="H31" s="34">
        <f t="shared" si="0"/>
        <v>0</v>
      </c>
      <c r="I31" s="35">
        <v>0</v>
      </c>
      <c r="J31" s="34">
        <f>SUM(H31+I31)</f>
        <v>0</v>
      </c>
      <c r="K31" s="27">
        <f t="shared" si="2"/>
        <v>50</v>
      </c>
      <c r="L31" s="34">
        <f t="shared" si="3"/>
        <v>0</v>
      </c>
      <c r="M31" s="35">
        <v>0</v>
      </c>
      <c r="N31" s="34">
        <f t="shared" si="4"/>
        <v>0</v>
      </c>
      <c r="O31" s="33"/>
      <c r="P31" s="35">
        <f t="shared" si="5"/>
        <v>0</v>
      </c>
      <c r="Q31" s="35">
        <v>0</v>
      </c>
      <c r="R31" s="35">
        <f t="shared" si="6"/>
        <v>0</v>
      </c>
    </row>
    <row r="32" spans="1:18" ht="34.200000000000003" x14ac:dyDescent="0.3">
      <c r="A32" s="27" t="s">
        <v>75</v>
      </c>
      <c r="B32" s="28" t="s">
        <v>50</v>
      </c>
      <c r="C32" s="33" t="s">
        <v>37</v>
      </c>
      <c r="D32" s="34"/>
      <c r="E32" s="34"/>
      <c r="F32" s="35">
        <v>0</v>
      </c>
      <c r="G32" s="33">
        <v>15</v>
      </c>
      <c r="H32" s="34">
        <f t="shared" si="0"/>
        <v>0</v>
      </c>
      <c r="I32" s="35">
        <v>0</v>
      </c>
      <c r="J32" s="34">
        <f>SUM(H32+I32)</f>
        <v>0</v>
      </c>
      <c r="K32" s="27">
        <f t="shared" si="2"/>
        <v>3.75</v>
      </c>
      <c r="L32" s="34">
        <f t="shared" si="3"/>
        <v>0</v>
      </c>
      <c r="M32" s="35">
        <v>0</v>
      </c>
      <c r="N32" s="34">
        <f t="shared" si="4"/>
        <v>0</v>
      </c>
      <c r="O32" s="33"/>
      <c r="P32" s="35">
        <f t="shared" si="5"/>
        <v>0</v>
      </c>
      <c r="Q32" s="35">
        <v>0</v>
      </c>
      <c r="R32" s="35">
        <f t="shared" si="6"/>
        <v>0</v>
      </c>
    </row>
    <row r="33" spans="1:19" ht="22.8" x14ac:dyDescent="0.3">
      <c r="A33" s="27" t="s">
        <v>78</v>
      </c>
      <c r="B33" s="28" t="s">
        <v>83</v>
      </c>
      <c r="C33" s="33"/>
      <c r="D33" s="34"/>
      <c r="E33" s="34"/>
      <c r="F33" s="35">
        <v>0</v>
      </c>
      <c r="G33" s="33">
        <v>100</v>
      </c>
      <c r="H33" s="34">
        <f t="shared" si="0"/>
        <v>0</v>
      </c>
      <c r="I33" s="35"/>
      <c r="J33" s="34">
        <f t="shared" ref="J33:J36" si="7">SUM(H33+I33)</f>
        <v>0</v>
      </c>
      <c r="K33" s="27">
        <f t="shared" si="2"/>
        <v>25</v>
      </c>
      <c r="L33" s="34">
        <f t="shared" si="3"/>
        <v>0</v>
      </c>
      <c r="M33" s="35">
        <v>0</v>
      </c>
      <c r="N33" s="34">
        <f t="shared" si="4"/>
        <v>0</v>
      </c>
      <c r="O33" s="33"/>
      <c r="P33" s="35">
        <f t="shared" si="5"/>
        <v>0</v>
      </c>
      <c r="Q33" s="35">
        <v>0</v>
      </c>
      <c r="R33" s="35">
        <f t="shared" si="6"/>
        <v>0</v>
      </c>
    </row>
    <row r="34" spans="1:19" x14ac:dyDescent="0.3">
      <c r="A34" s="27" t="s">
        <v>81</v>
      </c>
      <c r="B34" s="28" t="s">
        <v>80</v>
      </c>
      <c r="C34" s="33" t="s">
        <v>37</v>
      </c>
      <c r="D34" s="34"/>
      <c r="E34" s="34"/>
      <c r="F34" s="35">
        <v>0</v>
      </c>
      <c r="G34" s="33">
        <v>100</v>
      </c>
      <c r="H34" s="34">
        <f t="shared" si="0"/>
        <v>0</v>
      </c>
      <c r="I34" s="35">
        <v>0</v>
      </c>
      <c r="J34" s="34">
        <f t="shared" si="7"/>
        <v>0</v>
      </c>
      <c r="K34" s="27">
        <f t="shared" si="2"/>
        <v>25</v>
      </c>
      <c r="L34" s="34">
        <f t="shared" si="3"/>
        <v>0</v>
      </c>
      <c r="M34" s="35">
        <v>0</v>
      </c>
      <c r="N34" s="34">
        <f t="shared" si="4"/>
        <v>0</v>
      </c>
      <c r="O34" s="33"/>
      <c r="P34" s="35">
        <f t="shared" si="5"/>
        <v>0</v>
      </c>
      <c r="Q34" s="35">
        <v>0</v>
      </c>
      <c r="R34" s="35">
        <f t="shared" si="6"/>
        <v>0</v>
      </c>
    </row>
    <row r="35" spans="1:19" ht="57" x14ac:dyDescent="0.3">
      <c r="A35" s="27" t="s">
        <v>84</v>
      </c>
      <c r="B35" s="28" t="s">
        <v>88</v>
      </c>
      <c r="C35" s="33" t="s">
        <v>37</v>
      </c>
      <c r="D35" s="34"/>
      <c r="E35" s="34"/>
      <c r="F35" s="35">
        <v>0</v>
      </c>
      <c r="G35" s="33">
        <v>300</v>
      </c>
      <c r="H35" s="34">
        <f t="shared" si="0"/>
        <v>0</v>
      </c>
      <c r="I35" s="35"/>
      <c r="J35" s="34">
        <f t="shared" si="7"/>
        <v>0</v>
      </c>
      <c r="K35" s="27">
        <f t="shared" si="2"/>
        <v>75</v>
      </c>
      <c r="L35" s="34">
        <f t="shared" si="3"/>
        <v>0</v>
      </c>
      <c r="M35" s="35">
        <v>0</v>
      </c>
      <c r="N35" s="34">
        <f t="shared" si="4"/>
        <v>0</v>
      </c>
      <c r="O35" s="33"/>
      <c r="P35" s="35">
        <f t="shared" si="5"/>
        <v>0</v>
      </c>
      <c r="Q35" s="35">
        <v>0</v>
      </c>
      <c r="R35" s="35">
        <f t="shared" si="6"/>
        <v>0</v>
      </c>
    </row>
    <row r="36" spans="1:19" ht="57" x14ac:dyDescent="0.3">
      <c r="A36" s="27" t="s">
        <v>85</v>
      </c>
      <c r="B36" s="28" t="s">
        <v>89</v>
      </c>
      <c r="C36" s="33" t="s">
        <v>37</v>
      </c>
      <c r="D36" s="34"/>
      <c r="E36" s="34"/>
      <c r="F36" s="35">
        <v>0</v>
      </c>
      <c r="G36" s="33">
        <v>400</v>
      </c>
      <c r="H36" s="34"/>
      <c r="I36" s="35"/>
      <c r="J36" s="34">
        <f t="shared" si="7"/>
        <v>0</v>
      </c>
      <c r="K36" s="27"/>
      <c r="L36" s="34">
        <f t="shared" si="3"/>
        <v>0</v>
      </c>
      <c r="M36" s="35">
        <v>0</v>
      </c>
      <c r="N36" s="34">
        <f t="shared" si="4"/>
        <v>0</v>
      </c>
      <c r="O36" s="33"/>
      <c r="P36" s="35">
        <f t="shared" si="5"/>
        <v>0</v>
      </c>
      <c r="Q36" s="35">
        <v>0</v>
      </c>
      <c r="R36" s="35">
        <f t="shared" si="6"/>
        <v>0</v>
      </c>
    </row>
    <row r="37" spans="1:19" ht="22.8" x14ac:dyDescent="0.3">
      <c r="A37" s="27" t="s">
        <v>86</v>
      </c>
      <c r="B37" s="28" t="s">
        <v>79</v>
      </c>
      <c r="C37" s="33" t="s">
        <v>37</v>
      </c>
      <c r="D37" s="34"/>
      <c r="E37" s="34"/>
      <c r="F37" s="35">
        <v>0</v>
      </c>
      <c r="G37" s="33">
        <v>500</v>
      </c>
      <c r="H37" s="34">
        <f t="shared" si="0"/>
        <v>0</v>
      </c>
      <c r="I37" s="35">
        <v>0</v>
      </c>
      <c r="J37" s="34">
        <f>SUM(H37+I37)</f>
        <v>0</v>
      </c>
      <c r="K37" s="27">
        <f t="shared" si="2"/>
        <v>125</v>
      </c>
      <c r="L37" s="34">
        <f t="shared" si="3"/>
        <v>0</v>
      </c>
      <c r="M37" s="35">
        <v>0</v>
      </c>
      <c r="N37" s="34">
        <f t="shared" si="4"/>
        <v>0</v>
      </c>
      <c r="O37" s="33"/>
      <c r="P37" s="35">
        <f t="shared" si="5"/>
        <v>0</v>
      </c>
      <c r="Q37" s="35">
        <v>0</v>
      </c>
      <c r="R37" s="35">
        <f t="shared" si="6"/>
        <v>0</v>
      </c>
    </row>
    <row r="38" spans="1:19" ht="23.4" customHeight="1" x14ac:dyDescent="0.3">
      <c r="A38" s="12"/>
      <c r="B38" s="37"/>
      <c r="C38" s="13"/>
      <c r="D38" s="38" t="s">
        <v>71</v>
      </c>
      <c r="E38" s="38"/>
      <c r="F38" s="38"/>
      <c r="G38" s="39"/>
      <c r="H38" s="40">
        <f>SUM(H13:H37)</f>
        <v>0</v>
      </c>
      <c r="I38" s="40">
        <f>SUM(I13:I32)</f>
        <v>0</v>
      </c>
      <c r="J38" s="40">
        <f>SUM(J13:J32)</f>
        <v>0</v>
      </c>
      <c r="K38" s="39"/>
      <c r="L38" s="40">
        <f>SUM(L13:L37)</f>
        <v>0</v>
      </c>
      <c r="M38" s="40">
        <f>SUM(M13:M32)</f>
        <v>0</v>
      </c>
      <c r="N38" s="40"/>
      <c r="O38" s="41"/>
      <c r="P38" s="40">
        <f>H38+L38</f>
        <v>0</v>
      </c>
      <c r="Q38" s="40">
        <f>I38+M38</f>
        <v>0</v>
      </c>
      <c r="R38" s="40"/>
    </row>
    <row r="39" spans="1:19" ht="92.4" customHeight="1" x14ac:dyDescent="0.3">
      <c r="A39" s="6"/>
      <c r="B39" s="11"/>
      <c r="C39" s="9"/>
      <c r="D39" s="9"/>
      <c r="E39" s="9"/>
      <c r="F39" s="7"/>
      <c r="G39" s="7"/>
      <c r="H39" s="7"/>
      <c r="I39" s="7"/>
      <c r="J39" s="7"/>
      <c r="K39" s="7"/>
      <c r="L39" s="7"/>
      <c r="M39" s="7"/>
      <c r="N39" s="6"/>
      <c r="O39" s="18" t="s">
        <v>72</v>
      </c>
      <c r="P39" s="18"/>
      <c r="Q39" s="18"/>
      <c r="R39" s="18"/>
      <c r="S39" s="10"/>
    </row>
  </sheetData>
  <sortState xmlns:xlrd2="http://schemas.microsoft.com/office/spreadsheetml/2017/richdata2" ref="B13:R32">
    <sortCondition ref="B13:B32"/>
  </sortState>
  <mergeCells count="18">
    <mergeCell ref="D38:F38"/>
    <mergeCell ref="O39:R39"/>
    <mergeCell ref="A9:R9"/>
    <mergeCell ref="A10:A11"/>
    <mergeCell ref="B10:B11"/>
    <mergeCell ref="C10:C11"/>
    <mergeCell ref="D10:D11"/>
    <mergeCell ref="F10:F11"/>
    <mergeCell ref="G10:J10"/>
    <mergeCell ref="K10:N10"/>
    <mergeCell ref="O10:R10"/>
    <mergeCell ref="E10:E11"/>
    <mergeCell ref="A7:R8"/>
    <mergeCell ref="O1:R1"/>
    <mergeCell ref="B4:F4"/>
    <mergeCell ref="O4:R4"/>
    <mergeCell ref="B5:F5"/>
    <mergeCell ref="O5:R5"/>
  </mergeCells>
  <phoneticPr fontId="9" type="noConversion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EKOLOG</dc:creator>
  <cp:lastModifiedBy>Sokołowska Joanna (A)</cp:lastModifiedBy>
  <cp:lastPrinted>2024-11-25T08:13:22Z</cp:lastPrinted>
  <dcterms:created xsi:type="dcterms:W3CDTF">2022-12-07T09:08:35Z</dcterms:created>
  <dcterms:modified xsi:type="dcterms:W3CDTF">2024-11-27T10:13:06Z</dcterms:modified>
</cp:coreProperties>
</file>